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1" documentId="13_ncr:1_{2590BFD5-03DC-4675-BA03-BAFA29D139EE}" xr6:coauthVersionLast="47" xr6:coauthVersionMax="47" xr10:uidLastSave="{A205A22E-00F7-4A7B-8F08-3CB0242D21BE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8" i="1" l="1"/>
  <c r="D259" i="1" s="1"/>
  <c r="D240" i="1"/>
  <c r="D241" i="1" s="1"/>
  <c r="D222" i="1"/>
  <c r="D223" i="1" s="1"/>
  <c r="D204" i="1"/>
  <c r="D205" i="1" s="1"/>
  <c r="D186" i="1"/>
  <c r="D187" i="1" s="1"/>
  <c r="D168" i="1"/>
  <c r="D169" i="1" s="1"/>
  <c r="D150" i="1"/>
  <c r="D151" i="1" s="1"/>
  <c r="D132" i="1"/>
  <c r="D133" i="1" s="1"/>
  <c r="D114" i="1"/>
  <c r="D115" i="1" s="1"/>
  <c r="D96" i="1"/>
  <c r="D97" i="1" s="1"/>
  <c r="D78" i="1"/>
  <c r="D79" i="1" s="1"/>
  <c r="D60" i="1"/>
  <c r="D61" i="1" s="1"/>
  <c r="D42" i="1"/>
  <c r="D43" i="1" s="1"/>
  <c r="D24" i="1"/>
  <c r="D25" i="1" s="1"/>
  <c r="D6" i="1"/>
  <c r="D7" i="1" s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<sst xmlns="http://schemas.openxmlformats.org/spreadsheetml/2006/main" count="280" uniqueCount="45">
  <si>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</si>
  <si>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</si>
  <si>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</si>
  <si>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</si>
  <si>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</si>
  <si>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</si>
  <si>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</si>
  <si>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</si>
  <si>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</si>
  <si>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</si>
  <si>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</si>
  <si>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</si>
  <si>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</si>
  <si>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</si>
  <si>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</si>
  <si>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</si>
  <si>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</si>
  <si>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</si>
  <si>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</si>
  <si>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</si>
  <si>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</si>
  <si>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</si>
  <si>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</si>
  <si>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</si>
  <si>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</si>
  <si>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</si>
  <si>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</si>
  <si>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</si>
  <si>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</si>
  <si>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</si>
  <si>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</si>
  <si>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</si>
  <si>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</si>
  <si>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</si>
  <si>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</si>
  <si>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</si>
  <si>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</si>
  <si>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</si>
  <si>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</si>
  <si>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</si>
  <si>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</si>
  <si>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</si>
  <si>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06 de mayo de 2025</t>
  </si>
  <si>
    <t>Convocatoria subvenciones. Resolución de la DGT 06 de mayo de 2025.</t>
  </si>
  <si>
    <t>25 DGT03. Control con conciencia: prevención de la siniestralidad vial con víctimas en los controles de tráfico.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</si>
</sst>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E6" sqref="E6:E7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thickBot="1" x14ac:dyDescent="0.4">
      <c r="A2" s="120" t="s">
        <v>6</v>
      </c>
      <c r="B2" s="122"/>
      <c r="C2" s="123"/>
      <c r="D2" s="123"/>
      <c r="E2" s="123"/>
      <c r="F2" s="123"/>
      <c r="G2" s="123"/>
      <c r="H2" s="123"/>
      <c r="I2" s="123"/>
      <c r="J2" s="124"/>
    </row>
    <row r="3" spans="1:10" ht="32.4" customHeight="1" thickBot="1" x14ac:dyDescent="0.4">
      <c r="A3" s="120" t="s">
        <v>7</v>
      </c>
      <c r="B3" s="121"/>
      <c r="C3" s="122"/>
      <c r="D3" s="127" t="s">
        <v>44</v>
      </c>
      <c r="E3" s="128"/>
      <c r="F3" s="128"/>
      <c r="G3" s="128"/>
      <c r="H3" s="128"/>
      <c r="I3" s="128"/>
      <c r="J3" s="129"/>
    </row>
    <row r="4" spans="1:10" ht="21.65" customHeight="1" thickBot="1" x14ac:dyDescent="0.4">
      <c r="A4" s="125" t="s">
        <v>14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30" customHeight="1" thickBot="1" x14ac:dyDescent="0.4">
      <c r="A5" s="106" t="s">
        <v>27</v>
      </c>
      <c r="B5" s="107"/>
      <c r="C5" s="108"/>
      <c r="D5" s="109"/>
      <c r="E5" s="109"/>
      <c r="F5" s="109"/>
      <c r="G5" s="109"/>
      <c r="H5" s="109"/>
      <c r="I5" s="109"/>
      <c r="J5" s="110"/>
    </row>
    <row r="6" spans="1:10" ht="30" customHeight="1" thickBot="1" x14ac:dyDescent="0.4">
      <c r="A6" s="111" t="s">
        <v>25</v>
      </c>
      <c r="B6" s="112"/>
      <c r="C6" s="38"/>
      <c r="D6" s="89" t="str">
        <f>IF(C6="","",IF(C6=1,2879.59,IF(C6=2,2403,IF(OR(C6=3,C6=4,C6=5),1915.55,IF(C6=7,1676.01,1618.48)))))</f>
        <v/>
      </c>
      <c r="E6" s="113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15" t="s">
        <v>20</v>
      </c>
      <c r="B7" s="116"/>
      <c r="C7" s="50"/>
      <c r="D7" s="90" t="str">
        <f>IFERROR((C7*D6)/40,"")</f>
        <v/>
      </c>
      <c r="E7" s="114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98" t="s">
        <v>22</v>
      </c>
      <c r="D8" s="99"/>
      <c r="E8" s="99"/>
      <c r="F8" s="100"/>
      <c r="G8" s="101" t="s">
        <v>23</v>
      </c>
      <c r="H8" s="102"/>
      <c r="I8" s="102"/>
      <c r="J8" s="103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45597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45627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45658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45689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45717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45748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45778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45809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45839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45870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45901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45931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04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30" customHeight="1" thickBot="1" x14ac:dyDescent="0.4">
      <c r="A23" s="106" t="s">
        <v>28</v>
      </c>
      <c r="B23" s="107"/>
      <c r="C23" s="108"/>
      <c r="D23" s="109"/>
      <c r="E23" s="109"/>
      <c r="F23" s="109"/>
      <c r="G23" s="109"/>
      <c r="H23" s="109"/>
      <c r="I23" s="109"/>
      <c r="J23" s="110"/>
    </row>
    <row r="24" spans="1:10" ht="30" customHeight="1" thickBot="1" x14ac:dyDescent="0.4">
      <c r="A24" s="111" t="s">
        <v>25</v>
      </c>
      <c r="B24" s="112"/>
      <c r="C24" s="38"/>
      <c r="D24" s="89" t="str">
        <f>IF(C24="","",IF(C24=1,2879.59,IF(C24=2,2403,IF(OR(C24=3,C24=4,C24=5),1915.55,IF(C24=7,1676.01,1618.48)))))</f>
        <v/>
      </c>
      <c r="E24" s="113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112" t="s">
        <v>20</v>
      </c>
      <c r="B25" s="130"/>
      <c r="C25" s="50"/>
      <c r="D25" s="90" t="str">
        <f>IFERROR((C25*D24)/40,"")</f>
        <v/>
      </c>
      <c r="E25" s="114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98" t="s">
        <v>22</v>
      </c>
      <c r="D26" s="99"/>
      <c r="E26" s="99"/>
      <c r="F26" s="100"/>
      <c r="G26" s="101" t="s">
        <v>23</v>
      </c>
      <c r="H26" s="102"/>
      <c r="I26" s="102"/>
      <c r="J26" s="103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45597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45627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45658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45689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45717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45748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45778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45809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45839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45870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45901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45931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30" customHeight="1" thickBot="1" x14ac:dyDescent="0.4">
      <c r="A41" s="106" t="s">
        <v>36</v>
      </c>
      <c r="B41" s="107"/>
      <c r="C41" s="108"/>
      <c r="D41" s="109"/>
      <c r="E41" s="109"/>
      <c r="F41" s="109"/>
      <c r="G41" s="109"/>
      <c r="H41" s="109"/>
      <c r="I41" s="109"/>
      <c r="J41" s="110"/>
    </row>
    <row r="42" spans="1:10" ht="30" customHeight="1" thickBot="1" x14ac:dyDescent="0.4">
      <c r="A42" s="111" t="s">
        <v>25</v>
      </c>
      <c r="B42" s="112"/>
      <c r="C42" s="38"/>
      <c r="D42" s="89" t="str">
        <f>IF(C42="","",IF(C42=1,2879.59,IF(C42=2,2403,IF(OR(C42=3,C42=4,C42=5),1915.55,IF(C42=7,1676.01,1618.48)))))</f>
        <v/>
      </c>
      <c r="E42" s="113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112" t="s">
        <v>20</v>
      </c>
      <c r="B43" s="130"/>
      <c r="C43" s="50"/>
      <c r="D43" s="90" t="str">
        <f>IFERROR((C43*D42)/40,"")</f>
        <v/>
      </c>
      <c r="E43" s="114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98" t="s">
        <v>22</v>
      </c>
      <c r="D44" s="99"/>
      <c r="E44" s="99"/>
      <c r="F44" s="100"/>
      <c r="G44" s="101" t="s">
        <v>23</v>
      </c>
      <c r="H44" s="102"/>
      <c r="I44" s="102"/>
      <c r="J44" s="103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45597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45627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45658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45689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45717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45748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45778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45809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45839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45870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45901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45931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04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30" customHeight="1" thickBot="1" x14ac:dyDescent="0.4">
      <c r="A59" s="106" t="s">
        <v>35</v>
      </c>
      <c r="B59" s="107"/>
      <c r="C59" s="108"/>
      <c r="D59" s="109"/>
      <c r="E59" s="109"/>
      <c r="F59" s="109"/>
      <c r="G59" s="109"/>
      <c r="H59" s="109"/>
      <c r="I59" s="109"/>
      <c r="J59" s="110"/>
    </row>
    <row r="60" spans="1:10" ht="30" customHeight="1" thickBot="1" x14ac:dyDescent="0.4">
      <c r="A60" s="111" t="s">
        <v>25</v>
      </c>
      <c r="B60" s="112"/>
      <c r="C60" s="38"/>
      <c r="D60" s="89" t="str">
        <f>IF(C60="","",IF(C60=1,2879.59,IF(C60=2,2403,IF(OR(C60=3,C60=4,C60=5),1915.55,IF(C60=7,1676.01,1618.48)))))</f>
        <v/>
      </c>
      <c r="E60" s="113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15" t="s">
        <v>20</v>
      </c>
      <c r="B61" s="116"/>
      <c r="C61" s="50"/>
      <c r="D61" s="90" t="str">
        <f>IFERROR((C61*D60)/40,"")</f>
        <v/>
      </c>
      <c r="E61" s="114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98" t="s">
        <v>22</v>
      </c>
      <c r="D62" s="99"/>
      <c r="E62" s="99"/>
      <c r="F62" s="100"/>
      <c r="G62" s="101" t="s">
        <v>23</v>
      </c>
      <c r="H62" s="102"/>
      <c r="I62" s="102"/>
      <c r="J62" s="103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45597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45627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45658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45689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45717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45748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45778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45809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45839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45870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45901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45931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30" customHeight="1" thickBot="1" x14ac:dyDescent="0.4">
      <c r="A77" s="106" t="s">
        <v>34</v>
      </c>
      <c r="B77" s="107"/>
      <c r="C77" s="108"/>
      <c r="D77" s="109"/>
      <c r="E77" s="109"/>
      <c r="F77" s="109"/>
      <c r="G77" s="109"/>
      <c r="H77" s="109"/>
      <c r="I77" s="109"/>
      <c r="J77" s="110"/>
    </row>
    <row r="78" spans="1:10" ht="30" customHeight="1" thickBot="1" x14ac:dyDescent="0.4">
      <c r="A78" s="111" t="s">
        <v>25</v>
      </c>
      <c r="B78" s="112"/>
      <c r="C78" s="38"/>
      <c r="D78" s="89" t="str">
        <f>IF(C78="","",IF(C78=1,2879.59,IF(C78=2,2403,IF(OR(C78=3,C78=4,C78=5),1915.55,IF(C78=7,1676.01,1618.48)))))</f>
        <v/>
      </c>
      <c r="E78" s="113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15" t="s">
        <v>20</v>
      </c>
      <c r="B79" s="116"/>
      <c r="C79" s="50"/>
      <c r="D79" s="90" t="str">
        <f>IFERROR((C79*D78)/40,"")</f>
        <v/>
      </c>
      <c r="E79" s="114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98" t="s">
        <v>22</v>
      </c>
      <c r="D80" s="99"/>
      <c r="E80" s="99"/>
      <c r="F80" s="100"/>
      <c r="G80" s="101" t="s">
        <v>23</v>
      </c>
      <c r="H80" s="102"/>
      <c r="I80" s="102"/>
      <c r="J80" s="103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45597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45627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45658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45689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45717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45748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45778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45809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45839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45870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45901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45931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04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30" customHeight="1" thickBot="1" x14ac:dyDescent="0.4">
      <c r="A95" s="106" t="s">
        <v>33</v>
      </c>
      <c r="B95" s="107"/>
      <c r="C95" s="108"/>
      <c r="D95" s="109"/>
      <c r="E95" s="109"/>
      <c r="F95" s="109"/>
      <c r="G95" s="109"/>
      <c r="H95" s="109"/>
      <c r="I95" s="109"/>
      <c r="J95" s="110"/>
    </row>
    <row r="96" spans="1:10" ht="30" customHeight="1" thickBot="1" x14ac:dyDescent="0.4">
      <c r="A96" s="111" t="s">
        <v>25</v>
      </c>
      <c r="B96" s="112"/>
      <c r="C96" s="38"/>
      <c r="D96" s="89" t="str">
        <f>IF(C96="","",IF(C96=1,2879.59,IF(C96=2,2403,IF(OR(C96=3,C96=4,C96=5),1915.55,IF(C96=7,1676.01,1618.48)))))</f>
        <v/>
      </c>
      <c r="E96" s="113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15" t="s">
        <v>20</v>
      </c>
      <c r="B97" s="116"/>
      <c r="C97" s="50"/>
      <c r="D97" s="90" t="str">
        <f>IFERROR((C97*D96)/40,"")</f>
        <v/>
      </c>
      <c r="E97" s="114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98" t="s">
        <v>22</v>
      </c>
      <c r="D98" s="99"/>
      <c r="E98" s="99"/>
      <c r="F98" s="100"/>
      <c r="G98" s="101" t="s">
        <v>23</v>
      </c>
      <c r="H98" s="102"/>
      <c r="I98" s="102"/>
      <c r="J98" s="103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45597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45627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45658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45689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45717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45748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45778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45809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45839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45870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45901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45931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0" customHeight="1" thickBot="1" x14ac:dyDescent="0.4">
      <c r="A113" s="106" t="s">
        <v>32</v>
      </c>
      <c r="B113" s="107"/>
      <c r="C113" s="108"/>
      <c r="D113" s="109"/>
      <c r="E113" s="109"/>
      <c r="F113" s="109"/>
      <c r="G113" s="109"/>
      <c r="H113" s="109"/>
      <c r="I113" s="109"/>
      <c r="J113" s="110"/>
    </row>
    <row r="114" spans="1:10" ht="30" customHeight="1" thickBot="1" x14ac:dyDescent="0.4">
      <c r="A114" s="111" t="s">
        <v>25</v>
      </c>
      <c r="B114" s="112"/>
      <c r="C114" s="38"/>
      <c r="D114" s="89" t="str">
        <f>IF(C114="","",IF(C114=1,2879.59,IF(C114=2,2403,IF(OR(C114=3,C114=4,C114=5),1915.55,IF(C114=7,1676.01,1618.48)))))</f>
        <v/>
      </c>
      <c r="E114" s="113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112" t="s">
        <v>20</v>
      </c>
      <c r="B115" s="130"/>
      <c r="C115" s="50"/>
      <c r="D115" s="90" t="str">
        <f>IFERROR((C115*D114)/40,"")</f>
        <v/>
      </c>
      <c r="E115" s="114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98" t="s">
        <v>22</v>
      </c>
      <c r="D116" s="99"/>
      <c r="E116" s="99"/>
      <c r="F116" s="100"/>
      <c r="G116" s="101" t="s">
        <v>23</v>
      </c>
      <c r="H116" s="102"/>
      <c r="I116" s="102"/>
      <c r="J116" s="103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45597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45627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45658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45689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45717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45748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45778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45809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45839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45870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45901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45931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33.65" customHeight="1" thickBot="1" x14ac:dyDescent="0.4">
      <c r="A131" s="106" t="s">
        <v>31</v>
      </c>
      <c r="B131" s="107"/>
      <c r="C131" s="108"/>
      <c r="D131" s="109"/>
      <c r="E131" s="109"/>
      <c r="F131" s="109"/>
      <c r="G131" s="109"/>
      <c r="H131" s="109"/>
      <c r="I131" s="109"/>
      <c r="J131" s="110"/>
    </row>
    <row r="132" spans="1:10" ht="30.65" customHeight="1" thickBot="1" x14ac:dyDescent="0.4">
      <c r="A132" s="111" t="s">
        <v>25</v>
      </c>
      <c r="B132" s="112"/>
      <c r="C132" s="38"/>
      <c r="D132" s="89" t="str">
        <f>IF(C132="","",IF(C132=1,2879.59,IF(C132=2,2403,IF(OR(C132=3,C132=4,C132=5),1915.55,IF(C132=7,1676.01,1618.48)))))</f>
        <v/>
      </c>
      <c r="E132" s="113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15" t="s">
        <v>20</v>
      </c>
      <c r="B133" s="116"/>
      <c r="C133" s="50"/>
      <c r="D133" s="90" t="str">
        <f>IFERROR((C133*D132)/40,"")</f>
        <v/>
      </c>
      <c r="E133" s="114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98" t="s">
        <v>22</v>
      </c>
      <c r="D134" s="99"/>
      <c r="E134" s="99"/>
      <c r="F134" s="100"/>
      <c r="G134" s="101" t="s">
        <v>23</v>
      </c>
      <c r="H134" s="102"/>
      <c r="I134" s="102"/>
      <c r="J134" s="103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45597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45627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45658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45689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45717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45748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45778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45809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45839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45870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45901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45931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29.4" customHeight="1" thickBot="1" x14ac:dyDescent="0.4">
      <c r="A149" s="106" t="s">
        <v>30</v>
      </c>
      <c r="B149" s="107"/>
      <c r="C149" s="108"/>
      <c r="D149" s="109"/>
      <c r="E149" s="109"/>
      <c r="F149" s="109"/>
      <c r="G149" s="109"/>
      <c r="H149" s="109"/>
      <c r="I149" s="109"/>
      <c r="J149" s="110"/>
    </row>
    <row r="150" spans="1:10" ht="28.25" customHeight="1" thickBot="1" x14ac:dyDescent="0.4">
      <c r="A150" s="111" t="s">
        <v>25</v>
      </c>
      <c r="B150" s="112"/>
      <c r="C150" s="38"/>
      <c r="D150" s="89" t="str">
        <f>IF(C150="","",IF(C150=1,2879.59,IF(C150=2,2403,IF(OR(C150=3,C150=4,C150=5),1915.55,IF(C150=7,1676.01,1618.48)))))</f>
        <v/>
      </c>
      <c r="E150" s="113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15" t="s">
        <v>20</v>
      </c>
      <c r="B151" s="116"/>
      <c r="C151" s="50"/>
      <c r="D151" s="90" t="str">
        <f>IFERROR((C151*D150)/40,"")</f>
        <v/>
      </c>
      <c r="E151" s="114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98" t="s">
        <v>22</v>
      </c>
      <c r="D152" s="99"/>
      <c r="E152" s="99"/>
      <c r="F152" s="100"/>
      <c r="G152" s="101" t="s">
        <v>23</v>
      </c>
      <c r="H152" s="102"/>
      <c r="I152" s="102"/>
      <c r="J152" s="103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45597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45627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45658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45689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45717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45748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45778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45809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45839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45870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45901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45931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1:10" ht="32.4" customHeight="1" thickBot="1" x14ac:dyDescent="0.4">
      <c r="A167" s="106" t="s">
        <v>29</v>
      </c>
      <c r="B167" s="107"/>
      <c r="C167" s="108"/>
      <c r="D167" s="109"/>
      <c r="E167" s="109"/>
      <c r="F167" s="109"/>
      <c r="G167" s="109"/>
      <c r="H167" s="109"/>
      <c r="I167" s="109"/>
      <c r="J167" s="110"/>
    </row>
    <row r="168" spans="1:10" ht="26.4" customHeight="1" thickBot="1" x14ac:dyDescent="0.4">
      <c r="A168" s="111" t="s">
        <v>25</v>
      </c>
      <c r="B168" s="112"/>
      <c r="C168" s="38"/>
      <c r="D168" s="89" t="str">
        <f>IF(C168="","",IF(C168=1,2879.59,IF(C168=2,2403,IF(OR(C168=3,C168=4,C168=5),1915.55,IF(C168=7,1676.01,1618.48)))))</f>
        <v/>
      </c>
      <c r="E168" s="113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15" t="s">
        <v>20</v>
      </c>
      <c r="B169" s="116"/>
      <c r="C169" s="50"/>
      <c r="D169" s="90" t="str">
        <f>IFERROR((C169*D168)/40,"")</f>
        <v/>
      </c>
      <c r="E169" s="114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98" t="s">
        <v>22</v>
      </c>
      <c r="D170" s="99"/>
      <c r="E170" s="99"/>
      <c r="F170" s="100"/>
      <c r="G170" s="101" t="s">
        <v>23</v>
      </c>
      <c r="H170" s="102"/>
      <c r="I170" s="102"/>
      <c r="J170" s="103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45597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45627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45658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45689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45717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45748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45778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45809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45839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45870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45901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45931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</row>
    <row r="185" spans="1:10" ht="32.4" customHeight="1" thickBot="1" x14ac:dyDescent="0.4">
      <c r="A185" s="106" t="s">
        <v>37</v>
      </c>
      <c r="B185" s="107"/>
      <c r="C185" s="108"/>
      <c r="D185" s="109"/>
      <c r="E185" s="109"/>
      <c r="F185" s="109"/>
      <c r="G185" s="109"/>
      <c r="H185" s="109"/>
      <c r="I185" s="109"/>
      <c r="J185" s="110"/>
    </row>
    <row r="186" spans="1:10" ht="26.4" customHeight="1" thickBot="1" x14ac:dyDescent="0.4">
      <c r="A186" s="111" t="s">
        <v>25</v>
      </c>
      <c r="B186" s="112"/>
      <c r="C186" s="38"/>
      <c r="D186" s="89" t="str">
        <f>IF(C186="","",IF(C186=1,2879.59,IF(C186=2,2403,IF(OR(C186=3,C186=4,C186=5),1915.55,IF(C186=7,1676.01,1618.48)))))</f>
        <v/>
      </c>
      <c r="E186" s="113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15" t="s">
        <v>20</v>
      </c>
      <c r="B187" s="116"/>
      <c r="C187" s="50"/>
      <c r="D187" s="90" t="str">
        <f>IFERROR((C187*D186)/40,"")</f>
        <v/>
      </c>
      <c r="E187" s="114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98" t="s">
        <v>22</v>
      </c>
      <c r="D188" s="99"/>
      <c r="E188" s="99"/>
      <c r="F188" s="100"/>
      <c r="G188" s="101" t="s">
        <v>23</v>
      </c>
      <c r="H188" s="102"/>
      <c r="I188" s="102"/>
      <c r="J188" s="103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45597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45627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45658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45689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45717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45748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45778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45809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45839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45870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45901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45931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</row>
    <row r="203" spans="1:10" ht="32.4" customHeight="1" thickBot="1" x14ac:dyDescent="0.4">
      <c r="A203" s="106" t="s">
        <v>38</v>
      </c>
      <c r="B203" s="107"/>
      <c r="C203" s="108"/>
      <c r="D203" s="109"/>
      <c r="E203" s="109"/>
      <c r="F203" s="109"/>
      <c r="G203" s="109"/>
      <c r="H203" s="109"/>
      <c r="I203" s="109"/>
      <c r="J203" s="110"/>
    </row>
    <row r="204" spans="1:10" ht="26.4" customHeight="1" thickBot="1" x14ac:dyDescent="0.4">
      <c r="A204" s="111" t="s">
        <v>25</v>
      </c>
      <c r="B204" s="112"/>
      <c r="C204" s="38"/>
      <c r="D204" s="89" t="str">
        <f>IF(C204="","",IF(C204=1,2879.59,IF(C204=2,2403,IF(OR(C204=3,C204=4,C204=5),1915.55,IF(C204=7,1676.01,1618.48)))))</f>
        <v/>
      </c>
      <c r="E204" s="113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15" t="s">
        <v>20</v>
      </c>
      <c r="B205" s="116"/>
      <c r="C205" s="50"/>
      <c r="D205" s="90" t="str">
        <f>IFERROR((C205*D204)/40,"")</f>
        <v/>
      </c>
      <c r="E205" s="114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98" t="s">
        <v>22</v>
      </c>
      <c r="D206" s="99"/>
      <c r="E206" s="99"/>
      <c r="F206" s="100"/>
      <c r="G206" s="101" t="s">
        <v>23</v>
      </c>
      <c r="H206" s="102"/>
      <c r="I206" s="102"/>
      <c r="J206" s="103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45597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45627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45658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45689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45717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45748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45778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45809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45839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45870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45901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45931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</row>
    <row r="221" spans="1:10" ht="32.4" customHeight="1" thickBot="1" x14ac:dyDescent="0.4">
      <c r="A221" s="106" t="s">
        <v>39</v>
      </c>
      <c r="B221" s="107"/>
      <c r="C221" s="108"/>
      <c r="D221" s="109"/>
      <c r="E221" s="109"/>
      <c r="F221" s="109"/>
      <c r="G221" s="109"/>
      <c r="H221" s="109"/>
      <c r="I221" s="109"/>
      <c r="J221" s="110"/>
    </row>
    <row r="222" spans="1:10" ht="26.4" customHeight="1" thickBot="1" x14ac:dyDescent="0.4">
      <c r="A222" s="111" t="s">
        <v>25</v>
      </c>
      <c r="B222" s="112"/>
      <c r="C222" s="38"/>
      <c r="D222" s="89" t="str">
        <f>IF(C222="","",IF(C222=1,2879.59,IF(C222=2,2403,IF(OR(C222=3,C222=4,C222=5),1915.55,IF(C222=7,1676.01,1618.48)))))</f>
        <v/>
      </c>
      <c r="E222" s="113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15" t="s">
        <v>20</v>
      </c>
      <c r="B223" s="116"/>
      <c r="C223" s="50"/>
      <c r="D223" s="90" t="str">
        <f>IFERROR((C223*D222)/40,"")</f>
        <v/>
      </c>
      <c r="E223" s="114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98" t="s">
        <v>22</v>
      </c>
      <c r="D224" s="99"/>
      <c r="E224" s="99"/>
      <c r="F224" s="100"/>
      <c r="G224" s="101" t="s">
        <v>23</v>
      </c>
      <c r="H224" s="102"/>
      <c r="I224" s="102"/>
      <c r="J224" s="103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45597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45627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45658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45689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45717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45748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45778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45809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45839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45870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45901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45931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</row>
    <row r="239" spans="1:10" ht="32.4" customHeight="1" thickBot="1" x14ac:dyDescent="0.4">
      <c r="A239" s="106" t="s">
        <v>40</v>
      </c>
      <c r="B239" s="107"/>
      <c r="C239" s="108"/>
      <c r="D239" s="109"/>
      <c r="E239" s="109"/>
      <c r="F239" s="109"/>
      <c r="G239" s="109"/>
      <c r="H239" s="109"/>
      <c r="I239" s="109"/>
      <c r="J239" s="110"/>
    </row>
    <row r="240" spans="1:10" ht="26.4" customHeight="1" thickBot="1" x14ac:dyDescent="0.4">
      <c r="A240" s="111" t="s">
        <v>25</v>
      </c>
      <c r="B240" s="112"/>
      <c r="C240" s="38"/>
      <c r="D240" s="89" t="str">
        <f>IF(C240="","",IF(C240=1,2879.59,IF(C240=2,2403,IF(OR(C240=3,C240=4,C240=5),1915.55,IF(C240=7,1676.01,1618.48)))))</f>
        <v/>
      </c>
      <c r="E240" s="113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15" t="s">
        <v>20</v>
      </c>
      <c r="B241" s="116"/>
      <c r="C241" s="50"/>
      <c r="D241" s="90" t="str">
        <f>IFERROR((C241*D240)/40,"")</f>
        <v/>
      </c>
      <c r="E241" s="114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98" t="s">
        <v>22</v>
      </c>
      <c r="D242" s="99"/>
      <c r="E242" s="99"/>
      <c r="F242" s="100"/>
      <c r="G242" s="101" t="s">
        <v>23</v>
      </c>
      <c r="H242" s="102"/>
      <c r="I242" s="102"/>
      <c r="J242" s="103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45597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45627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45658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45689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45717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45748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45778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45809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45839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45870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45901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45931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</row>
    <row r="257" spans="1:10" ht="32.4" customHeight="1" thickBot="1" x14ac:dyDescent="0.4">
      <c r="A257" s="106" t="s">
        <v>41</v>
      </c>
      <c r="B257" s="107"/>
      <c r="C257" s="108"/>
      <c r="D257" s="109"/>
      <c r="E257" s="109"/>
      <c r="F257" s="109"/>
      <c r="G257" s="109"/>
      <c r="H257" s="109"/>
      <c r="I257" s="109"/>
      <c r="J257" s="110"/>
    </row>
    <row r="258" spans="1:10" ht="26.4" customHeight="1" thickBot="1" x14ac:dyDescent="0.4">
      <c r="A258" s="111" t="s">
        <v>25</v>
      </c>
      <c r="B258" s="112"/>
      <c r="C258" s="38"/>
      <c r="D258" s="89" t="str">
        <f>IF(C258="","",IF(C258=1,2879.59,IF(C258=2,2403,IF(OR(C258=3,C258=4,C258=5),1915.55,IF(C258=7,1676.01,1618.48)))))</f>
        <v/>
      </c>
      <c r="E258" s="113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15" t="s">
        <v>20</v>
      </c>
      <c r="B259" s="116"/>
      <c r="C259" s="50"/>
      <c r="D259" s="90" t="str">
        <f>IFERROR((C259*D258)/40,"")</f>
        <v/>
      </c>
      <c r="E259" s="114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98" t="s">
        <v>22</v>
      </c>
      <c r="D260" s="99"/>
      <c r="E260" s="99"/>
      <c r="F260" s="100"/>
      <c r="G260" s="101" t="s">
        <v>23</v>
      </c>
      <c r="H260" s="102"/>
      <c r="I260" s="102"/>
      <c r="J260" s="103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45597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45627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45658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45689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45717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45748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45778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45809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45839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45870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45901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45931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</row>
  </sheetData>
  <mergeCells count="126"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B3" sqref="B3:G3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7.65" customHeight="1" x14ac:dyDescent="0.35">
      <c r="A1" s="143" t="s">
        <v>43</v>
      </c>
      <c r="B1" s="143"/>
      <c r="C1" s="143"/>
      <c r="D1" s="143"/>
      <c r="E1" s="143"/>
      <c r="F1" s="143"/>
      <c r="G1" s="143"/>
      <c r="H1" s="23"/>
    </row>
    <row r="2" spans="1:8" ht="21.65" customHeight="1" x14ac:dyDescent="0.35">
      <c r="A2" s="29" t="s">
        <v>6</v>
      </c>
      <c r="B2" s="139"/>
      <c r="C2" s="139"/>
      <c r="D2" s="139"/>
      <c r="E2" s="139"/>
      <c r="F2" s="139"/>
      <c r="G2" s="140"/>
    </row>
    <row r="3" spans="1:8" ht="36" customHeight="1" thickBot="1" x14ac:dyDescent="0.4">
      <c r="A3" s="22" t="s">
        <v>8</v>
      </c>
      <c r="B3" s="146" t="s">
        <v>44</v>
      </c>
      <c r="C3" s="146"/>
      <c r="D3" s="146"/>
      <c r="E3" s="146"/>
      <c r="F3" s="146"/>
      <c r="G3" s="146"/>
    </row>
    <row r="4" spans="1:8" ht="21.65" customHeight="1" thickBot="1" x14ac:dyDescent="0.4">
      <c r="A4" s="136" t="s">
        <v>9</v>
      </c>
      <c r="B4" s="137"/>
      <c r="C4" s="137"/>
      <c r="D4" s="137"/>
      <c r="E4" s="137"/>
      <c r="F4" s="137"/>
      <c r="G4" s="138"/>
    </row>
    <row r="5" spans="1:8" ht="21.65" customHeight="1" thickBot="1" x14ac:dyDescent="0.4">
      <c r="A5" s="144" t="s">
        <v>11</v>
      </c>
      <c r="B5" s="145"/>
      <c r="C5" s="145"/>
      <c r="D5" s="136"/>
      <c r="E5" s="137"/>
      <c r="F5" s="137"/>
      <c r="G5" s="138"/>
    </row>
    <row r="6" spans="1:8" ht="21.65" customHeight="1" thickBot="1" x14ac:dyDescent="0.4">
      <c r="A6" s="134" t="s">
        <v>12</v>
      </c>
      <c r="B6" s="135"/>
      <c r="C6" s="135"/>
      <c r="D6" s="136"/>
      <c r="E6" s="137"/>
      <c r="F6" s="137"/>
      <c r="G6" s="138"/>
    </row>
    <row r="7" spans="1:8" ht="21.65" customHeight="1" thickBot="1" x14ac:dyDescent="0.4">
      <c r="A7" s="141" t="s">
        <v>13</v>
      </c>
      <c r="B7" s="142"/>
      <c r="C7" s="142"/>
      <c r="D7" s="131"/>
      <c r="E7" s="132"/>
      <c r="F7" s="133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45597</v>
      </c>
      <c r="B9" s="9"/>
      <c r="C9" s="10"/>
      <c r="D9" s="10"/>
      <c r="E9" s="11"/>
      <c r="F9" s="17"/>
      <c r="G9" s="147"/>
    </row>
    <row r="10" spans="1:8" ht="21.65" customHeight="1" x14ac:dyDescent="0.35">
      <c r="A10" s="34">
        <v>45627</v>
      </c>
      <c r="B10" s="12"/>
      <c r="C10" s="4"/>
      <c r="D10" s="4"/>
      <c r="E10" s="13"/>
      <c r="F10" s="18"/>
      <c r="G10" s="148"/>
    </row>
    <row r="11" spans="1:8" ht="21.65" customHeight="1" x14ac:dyDescent="0.35">
      <c r="A11" s="34">
        <v>45658</v>
      </c>
      <c r="B11" s="12"/>
      <c r="C11" s="4"/>
      <c r="D11" s="4"/>
      <c r="E11" s="13"/>
      <c r="F11" s="18"/>
      <c r="G11" s="148"/>
    </row>
    <row r="12" spans="1:8" ht="21.65" customHeight="1" x14ac:dyDescent="0.35">
      <c r="A12" s="34">
        <v>45689</v>
      </c>
      <c r="B12" s="12"/>
      <c r="C12" s="4"/>
      <c r="D12" s="4"/>
      <c r="E12" s="13"/>
      <c r="F12" s="18"/>
      <c r="G12" s="148"/>
    </row>
    <row r="13" spans="1:8" ht="21.65" customHeight="1" x14ac:dyDescent="0.35">
      <c r="A13" s="34">
        <v>45717</v>
      </c>
      <c r="B13" s="12"/>
      <c r="C13" s="4"/>
      <c r="D13" s="4"/>
      <c r="E13" s="13"/>
      <c r="F13" s="18"/>
      <c r="G13" s="148"/>
    </row>
    <row r="14" spans="1:8" ht="21.65" customHeight="1" x14ac:dyDescent="0.35">
      <c r="A14" s="34">
        <v>45748</v>
      </c>
      <c r="B14" s="12"/>
      <c r="C14" s="4"/>
      <c r="D14" s="4"/>
      <c r="E14" s="13"/>
      <c r="F14" s="18"/>
      <c r="G14" s="148"/>
    </row>
    <row r="15" spans="1:8" ht="21.65" customHeight="1" x14ac:dyDescent="0.35">
      <c r="A15" s="34">
        <v>45778</v>
      </c>
      <c r="B15" s="12"/>
      <c r="C15" s="4"/>
      <c r="D15" s="4"/>
      <c r="E15" s="13"/>
      <c r="F15" s="18"/>
      <c r="G15" s="148"/>
    </row>
    <row r="16" spans="1:8" ht="21.65" customHeight="1" x14ac:dyDescent="0.35">
      <c r="A16" s="34">
        <v>45809</v>
      </c>
      <c r="B16" s="12"/>
      <c r="C16" s="4"/>
      <c r="D16" s="4"/>
      <c r="E16" s="13"/>
      <c r="F16" s="18"/>
      <c r="G16" s="148"/>
    </row>
    <row r="17" spans="1:7" ht="21.65" customHeight="1" x14ac:dyDescent="0.35">
      <c r="A17" s="34">
        <v>45839</v>
      </c>
      <c r="B17" s="12"/>
      <c r="C17" s="4"/>
      <c r="D17" s="4"/>
      <c r="E17" s="13"/>
      <c r="F17" s="18"/>
      <c r="G17" s="148"/>
    </row>
    <row r="18" spans="1:7" ht="21.65" customHeight="1" x14ac:dyDescent="0.35">
      <c r="A18" s="34">
        <v>45870</v>
      </c>
      <c r="B18" s="12"/>
      <c r="C18" s="4"/>
      <c r="D18" s="4"/>
      <c r="E18" s="13"/>
      <c r="F18" s="18"/>
      <c r="G18" s="148"/>
    </row>
    <row r="19" spans="1:7" ht="21.65" customHeight="1" x14ac:dyDescent="0.35">
      <c r="A19" s="34">
        <v>45901</v>
      </c>
      <c r="B19" s="12"/>
      <c r="C19" s="4"/>
      <c r="D19" s="4"/>
      <c r="E19" s="13"/>
      <c r="F19" s="18"/>
      <c r="G19" s="148"/>
    </row>
    <row r="20" spans="1:7" ht="21.65" customHeight="1" thickBot="1" x14ac:dyDescent="0.4">
      <c r="A20" s="34">
        <v>45931</v>
      </c>
      <c r="B20" s="14"/>
      <c r="C20" s="15"/>
      <c r="D20" s="15"/>
      <c r="E20" s="16"/>
      <c r="F20" s="19"/>
      <c r="G20" s="149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44" t="s">
        <v>11</v>
      </c>
      <c r="B22" s="145"/>
      <c r="C22" s="145"/>
      <c r="D22" s="136"/>
      <c r="E22" s="137"/>
      <c r="F22" s="137"/>
      <c r="G22" s="138"/>
    </row>
    <row r="23" spans="1:7" ht="21.65" customHeight="1" thickBot="1" x14ac:dyDescent="0.4">
      <c r="A23" s="134" t="s">
        <v>12</v>
      </c>
      <c r="B23" s="135"/>
      <c r="C23" s="135"/>
      <c r="D23" s="136"/>
      <c r="E23" s="137"/>
      <c r="F23" s="137"/>
      <c r="G23" s="138"/>
    </row>
    <row r="24" spans="1:7" ht="21.65" customHeight="1" thickBot="1" x14ac:dyDescent="0.4">
      <c r="A24" s="141" t="s">
        <v>13</v>
      </c>
      <c r="B24" s="142"/>
      <c r="C24" s="142"/>
      <c r="D24" s="131"/>
      <c r="E24" s="132"/>
      <c r="F24" s="133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45597</v>
      </c>
      <c r="B26" s="9"/>
      <c r="C26" s="10"/>
      <c r="D26" s="10"/>
      <c r="E26" s="11"/>
      <c r="F26" s="17"/>
      <c r="G26" s="147"/>
    </row>
    <row r="27" spans="1:7" ht="21.65" customHeight="1" x14ac:dyDescent="0.35">
      <c r="A27" s="34">
        <v>45627</v>
      </c>
      <c r="B27" s="12"/>
      <c r="C27" s="4"/>
      <c r="D27" s="4"/>
      <c r="E27" s="13"/>
      <c r="F27" s="18"/>
      <c r="G27" s="148"/>
    </row>
    <row r="28" spans="1:7" ht="21.65" customHeight="1" x14ac:dyDescent="0.35">
      <c r="A28" s="34">
        <v>45658</v>
      </c>
      <c r="B28" s="12"/>
      <c r="C28" s="4"/>
      <c r="D28" s="4"/>
      <c r="E28" s="13"/>
      <c r="F28" s="18"/>
      <c r="G28" s="148"/>
    </row>
    <row r="29" spans="1:7" ht="21.65" customHeight="1" x14ac:dyDescent="0.35">
      <c r="A29" s="34">
        <v>45689</v>
      </c>
      <c r="B29" s="12"/>
      <c r="C29" s="4"/>
      <c r="D29" s="4"/>
      <c r="E29" s="13"/>
      <c r="F29" s="18"/>
      <c r="G29" s="148"/>
    </row>
    <row r="30" spans="1:7" ht="21.65" customHeight="1" x14ac:dyDescent="0.35">
      <c r="A30" s="34">
        <v>45717</v>
      </c>
      <c r="B30" s="12"/>
      <c r="C30" s="4"/>
      <c r="D30" s="4"/>
      <c r="E30" s="13"/>
      <c r="F30" s="18"/>
      <c r="G30" s="148"/>
    </row>
    <row r="31" spans="1:7" ht="21.65" customHeight="1" x14ac:dyDescent="0.35">
      <c r="A31" s="34">
        <v>45748</v>
      </c>
      <c r="B31" s="12"/>
      <c r="C31" s="4"/>
      <c r="D31" s="4"/>
      <c r="E31" s="13"/>
      <c r="F31" s="18"/>
      <c r="G31" s="148"/>
    </row>
    <row r="32" spans="1:7" ht="21.65" customHeight="1" x14ac:dyDescent="0.35">
      <c r="A32" s="34">
        <v>45778</v>
      </c>
      <c r="B32" s="12"/>
      <c r="C32" s="4"/>
      <c r="D32" s="4"/>
      <c r="E32" s="13"/>
      <c r="F32" s="18"/>
      <c r="G32" s="148"/>
    </row>
    <row r="33" spans="1:7" ht="21.65" customHeight="1" x14ac:dyDescent="0.35">
      <c r="A33" s="34">
        <v>45809</v>
      </c>
      <c r="B33" s="12"/>
      <c r="C33" s="4"/>
      <c r="D33" s="4"/>
      <c r="E33" s="13"/>
      <c r="F33" s="18"/>
      <c r="G33" s="148"/>
    </row>
    <row r="34" spans="1:7" ht="21.65" customHeight="1" x14ac:dyDescent="0.35">
      <c r="A34" s="34">
        <v>45839</v>
      </c>
      <c r="B34" s="12"/>
      <c r="C34" s="4"/>
      <c r="D34" s="4"/>
      <c r="E34" s="13"/>
      <c r="F34" s="18"/>
      <c r="G34" s="148"/>
    </row>
    <row r="35" spans="1:7" ht="21.65" customHeight="1" x14ac:dyDescent="0.35">
      <c r="A35" s="34">
        <v>45870</v>
      </c>
      <c r="B35" s="12"/>
      <c r="C35" s="4"/>
      <c r="D35" s="4"/>
      <c r="E35" s="13"/>
      <c r="F35" s="18"/>
      <c r="G35" s="148"/>
    </row>
    <row r="36" spans="1:7" ht="21.65" customHeight="1" x14ac:dyDescent="0.35">
      <c r="A36" s="34">
        <v>45901</v>
      </c>
      <c r="B36" s="12"/>
      <c r="C36" s="4"/>
      <c r="D36" s="4"/>
      <c r="E36" s="13"/>
      <c r="F36" s="18"/>
      <c r="G36" s="148"/>
    </row>
    <row r="37" spans="1:7" ht="21.65" customHeight="1" thickBot="1" x14ac:dyDescent="0.4">
      <c r="A37" s="34">
        <v>45931</v>
      </c>
      <c r="B37" s="14"/>
      <c r="C37" s="15"/>
      <c r="D37" s="15"/>
      <c r="E37" s="16"/>
      <c r="F37" s="19"/>
      <c r="G37" s="149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44" t="s">
        <v>11</v>
      </c>
      <c r="B39" s="145"/>
      <c r="C39" s="145"/>
      <c r="D39" s="136"/>
      <c r="E39" s="137"/>
      <c r="F39" s="137"/>
      <c r="G39" s="138"/>
    </row>
    <row r="40" spans="1:7" ht="21.65" customHeight="1" thickBot="1" x14ac:dyDescent="0.4">
      <c r="A40" s="134" t="s">
        <v>12</v>
      </c>
      <c r="B40" s="135"/>
      <c r="C40" s="135"/>
      <c r="D40" s="136"/>
      <c r="E40" s="137"/>
      <c r="F40" s="137"/>
      <c r="G40" s="138"/>
    </row>
    <row r="41" spans="1:7" ht="21.65" customHeight="1" thickBot="1" x14ac:dyDescent="0.4">
      <c r="A41" s="141" t="s">
        <v>13</v>
      </c>
      <c r="B41" s="142"/>
      <c r="C41" s="142"/>
      <c r="D41" s="131"/>
      <c r="E41" s="132"/>
      <c r="F41" s="133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45597</v>
      </c>
      <c r="B43" s="9"/>
      <c r="C43" s="10"/>
      <c r="D43" s="10"/>
      <c r="E43" s="11"/>
      <c r="F43" s="17"/>
      <c r="G43" s="147"/>
    </row>
    <row r="44" spans="1:7" ht="21.65" customHeight="1" x14ac:dyDescent="0.35">
      <c r="A44" s="34">
        <v>45627</v>
      </c>
      <c r="B44" s="12"/>
      <c r="C44" s="4"/>
      <c r="D44" s="4"/>
      <c r="E44" s="13"/>
      <c r="F44" s="18"/>
      <c r="G44" s="148"/>
    </row>
    <row r="45" spans="1:7" ht="21.65" customHeight="1" x14ac:dyDescent="0.35">
      <c r="A45" s="34">
        <v>45658</v>
      </c>
      <c r="B45" s="12"/>
      <c r="C45" s="4"/>
      <c r="D45" s="4"/>
      <c r="E45" s="13"/>
      <c r="F45" s="18"/>
      <c r="G45" s="148"/>
    </row>
    <row r="46" spans="1:7" ht="21.65" customHeight="1" x14ac:dyDescent="0.35">
      <c r="A46" s="34">
        <v>45689</v>
      </c>
      <c r="B46" s="12"/>
      <c r="C46" s="4"/>
      <c r="D46" s="4"/>
      <c r="E46" s="13"/>
      <c r="F46" s="18"/>
      <c r="G46" s="148"/>
    </row>
    <row r="47" spans="1:7" ht="21.65" customHeight="1" x14ac:dyDescent="0.35">
      <c r="A47" s="34">
        <v>45717</v>
      </c>
      <c r="B47" s="12"/>
      <c r="C47" s="4"/>
      <c r="D47" s="4"/>
      <c r="E47" s="13"/>
      <c r="F47" s="18"/>
      <c r="G47" s="148"/>
    </row>
    <row r="48" spans="1:7" ht="21.65" customHeight="1" x14ac:dyDescent="0.35">
      <c r="A48" s="34">
        <v>45748</v>
      </c>
      <c r="B48" s="12"/>
      <c r="C48" s="4"/>
      <c r="D48" s="4"/>
      <c r="E48" s="13"/>
      <c r="F48" s="18"/>
      <c r="G48" s="148"/>
    </row>
    <row r="49" spans="1:7" ht="21.65" customHeight="1" x14ac:dyDescent="0.35">
      <c r="A49" s="34">
        <v>45778</v>
      </c>
      <c r="B49" s="12"/>
      <c r="C49" s="4"/>
      <c r="D49" s="4"/>
      <c r="E49" s="13"/>
      <c r="F49" s="18"/>
      <c r="G49" s="148"/>
    </row>
    <row r="50" spans="1:7" ht="21.65" customHeight="1" x14ac:dyDescent="0.35">
      <c r="A50" s="34">
        <v>45809</v>
      </c>
      <c r="B50" s="12"/>
      <c r="C50" s="4"/>
      <c r="D50" s="4"/>
      <c r="E50" s="13"/>
      <c r="F50" s="18"/>
      <c r="G50" s="148"/>
    </row>
    <row r="51" spans="1:7" ht="21.65" customHeight="1" x14ac:dyDescent="0.35">
      <c r="A51" s="34">
        <v>45839</v>
      </c>
      <c r="B51" s="12"/>
      <c r="C51" s="4"/>
      <c r="D51" s="4"/>
      <c r="E51" s="13"/>
      <c r="F51" s="18"/>
      <c r="G51" s="148"/>
    </row>
    <row r="52" spans="1:7" ht="21.65" customHeight="1" x14ac:dyDescent="0.35">
      <c r="A52" s="34">
        <v>45870</v>
      </c>
      <c r="B52" s="12"/>
      <c r="C52" s="4"/>
      <c r="D52" s="4"/>
      <c r="E52" s="13"/>
      <c r="F52" s="18"/>
      <c r="G52" s="148"/>
    </row>
    <row r="53" spans="1:7" ht="21.65" customHeight="1" x14ac:dyDescent="0.35">
      <c r="A53" s="34">
        <v>45901</v>
      </c>
      <c r="B53" s="12"/>
      <c r="C53" s="4"/>
      <c r="D53" s="4"/>
      <c r="E53" s="13"/>
      <c r="F53" s="18"/>
      <c r="G53" s="148"/>
    </row>
    <row r="54" spans="1:7" ht="21.65" customHeight="1" thickBot="1" x14ac:dyDescent="0.4">
      <c r="A54" s="34">
        <v>45931</v>
      </c>
      <c r="B54" s="14"/>
      <c r="C54" s="15"/>
      <c r="D54" s="15"/>
      <c r="E54" s="16"/>
      <c r="F54" s="19"/>
      <c r="G54" s="149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  <mergeCell ref="D24:F24"/>
    <mergeCell ref="A6:C6"/>
    <mergeCell ref="D5:G5"/>
    <mergeCell ref="D6:G6"/>
    <mergeCell ref="B2:G2"/>
    <mergeCell ref="A4:G4"/>
    <mergeCell ref="A23:C23"/>
    <mergeCell ref="D23:G23"/>
    <mergeCell ref="A24:C2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DE4D9-C9B6-4544-A78E-5302D4D43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6DDE9-FB60-4EDD-A6C8-33401550BF07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2318BDDC-100C-4339-ACDB-5B6ECCAD3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